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8" i="1" l="1"/>
  <c r="C30" i="1"/>
  <c r="G11" i="1"/>
  <c r="G7" i="1"/>
  <c r="E40" i="1"/>
  <c r="E41" i="1" s="1"/>
  <c r="E42" i="1" s="1"/>
  <c r="E43" i="1" s="1"/>
  <c r="E44" i="1" s="1"/>
  <c r="G8" i="1"/>
  <c r="E39" i="1"/>
  <c r="F39" i="1" s="1"/>
  <c r="G12" i="1"/>
  <c r="J15" i="1"/>
  <c r="I15" i="1"/>
  <c r="H15" i="1"/>
  <c r="G16" i="1"/>
  <c r="G15" i="1"/>
  <c r="J13" i="1"/>
  <c r="I13" i="1"/>
  <c r="H13" i="1"/>
  <c r="G18" i="1"/>
  <c r="G13" i="1"/>
  <c r="G14" i="1" s="1"/>
  <c r="F40" i="1" l="1"/>
  <c r="G24" i="1"/>
  <c r="E31" i="1"/>
  <c r="E32" i="1" s="1"/>
  <c r="E33" i="1" s="1"/>
  <c r="E34" i="1" s="1"/>
  <c r="E24" i="1"/>
  <c r="E18" i="1"/>
  <c r="E19" i="1" s="1"/>
  <c r="G19" i="1" s="1"/>
  <c r="E20" i="1" s="1"/>
  <c r="G20" i="1" s="1"/>
  <c r="E21" i="1" s="1"/>
  <c r="G21" i="1" s="1"/>
  <c r="E22" i="1" s="1"/>
  <c r="G22" i="1" s="1"/>
  <c r="F31" i="1" l="1"/>
  <c r="E25" i="1"/>
  <c r="G25" i="1" s="1"/>
  <c r="E26" i="1" s="1"/>
  <c r="G26" i="1" l="1"/>
  <c r="E27" i="1" s="1"/>
  <c r="F32" i="1"/>
  <c r="G27" i="1" l="1"/>
  <c r="E28" i="1" s="1"/>
  <c r="G28" i="1" s="1"/>
  <c r="F33" i="1"/>
  <c r="E35" i="1" l="1"/>
  <c r="F34" i="1"/>
  <c r="E36" i="1" l="1"/>
  <c r="F36" i="1" s="1"/>
  <c r="F35" i="1"/>
  <c r="F41" i="1" l="1"/>
  <c r="F42" i="1" l="1"/>
  <c r="F44" i="1" l="1"/>
  <c r="F43" i="1"/>
</calcChain>
</file>

<file path=xl/sharedStrings.xml><?xml version="1.0" encoding="utf-8"?>
<sst xmlns="http://schemas.openxmlformats.org/spreadsheetml/2006/main" count="68" uniqueCount="39">
  <si>
    <t>+</t>
  </si>
  <si>
    <t>++</t>
  </si>
  <si>
    <t>+++</t>
  </si>
  <si>
    <t>Horaire marée Haute</t>
  </si>
  <si>
    <t>Hauteur maréée Haute</t>
  </si>
  <si>
    <t>-</t>
  </si>
  <si>
    <t>--</t>
  </si>
  <si>
    <t>---</t>
  </si>
  <si>
    <t>+1h</t>
  </si>
  <si>
    <t>+2h</t>
  </si>
  <si>
    <t>+3h</t>
  </si>
  <si>
    <t>+4h</t>
  </si>
  <si>
    <t>+5h</t>
  </si>
  <si>
    <t>+6h</t>
  </si>
  <si>
    <t>Hauteur</t>
  </si>
  <si>
    <t>Delta</t>
  </si>
  <si>
    <t>à</t>
  </si>
  <si>
    <t>De</t>
  </si>
  <si>
    <t>de</t>
  </si>
  <si>
    <t>Remplir les cases en vert en respectant le format.</t>
  </si>
  <si>
    <t>Durée marée 2</t>
  </si>
  <si>
    <t>Basse mer</t>
  </si>
  <si>
    <t>Haute mer</t>
  </si>
  <si>
    <t>Calculs marées</t>
  </si>
  <si>
    <t>Durée de la marée 1</t>
  </si>
  <si>
    <t>Marnage 1</t>
  </si>
  <si>
    <t>Horaire marée Basse 1</t>
  </si>
  <si>
    <t>Hauteur maréée Basse 1</t>
  </si>
  <si>
    <t>Horaire marée Basse 2</t>
  </si>
  <si>
    <t>Hauteur maréée Basse 2</t>
  </si>
  <si>
    <r>
      <t>Marnage 1 en 12</t>
    </r>
    <r>
      <rPr>
        <vertAlign val="superscript"/>
        <sz val="11"/>
        <color theme="1"/>
        <rFont val="Calibri"/>
        <family val="2"/>
        <scheme val="minor"/>
      </rPr>
      <t xml:space="preserve"> ème</t>
    </r>
  </si>
  <si>
    <r>
      <t xml:space="preserve">Marnage 2 en 12 </t>
    </r>
    <r>
      <rPr>
        <vertAlign val="superscript"/>
        <sz val="11"/>
        <color theme="1"/>
        <rFont val="Calibri"/>
        <family val="2"/>
        <scheme val="minor"/>
      </rPr>
      <t>ème</t>
    </r>
  </si>
  <si>
    <t>Marnage 2</t>
  </si>
  <si>
    <t>Hauteur Flot</t>
  </si>
  <si>
    <t>Hauteur Jusant</t>
  </si>
  <si>
    <t xml:space="preserve">Force courant Flot </t>
  </si>
  <si>
    <t>Force courant Jusant</t>
  </si>
  <si>
    <t>Valeur Heure marée 1</t>
  </si>
  <si>
    <t>Valeur Heure de marée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</si>
</sst>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/>
      <name val="Lucida Calligraphy"/>
      <family val="4"/>
    </font>
    <font>
      <b/>
      <sz val="26"/>
      <color theme="0"/>
      <name val="Lucida Calligraphy"/>
      <family val="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21" fontId="0" fillId="0" borderId="0" xfId="0" applyNumberFormat="1"/>
    <xf numFmtId="49" fontId="0" fillId="0" borderId="0" xfId="0" applyNumberFormat="1"/>
    <xf numFmtId="49" fontId="0" fillId="0" borderId="9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2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0" fillId="4" borderId="3" xfId="0" applyNumberFormat="1" applyFill="1" applyBorder="1" applyAlignment="1" applyProtection="1">
      <alignment horizontal="center"/>
      <protection locked="0"/>
    </xf>
    <xf numFmtId="2" fontId="0" fillId="4" borderId="8" xfId="0" applyNumberFormat="1" applyFill="1" applyBorder="1" applyAlignment="1" applyProtection="1">
      <alignment horizontal="center"/>
      <protection locked="0"/>
    </xf>
    <xf numFmtId="2" fontId="0" fillId="6" borderId="3" xfId="0" applyNumberFormat="1" applyFill="1" applyBorder="1" applyAlignment="1" applyProtection="1">
      <alignment horizontal="center"/>
    </xf>
    <xf numFmtId="2" fontId="0" fillId="7" borderId="8" xfId="0" applyNumberFormat="1" applyFill="1" applyBorder="1" applyAlignment="1" applyProtection="1">
      <alignment horizontal="center"/>
    </xf>
    <xf numFmtId="164" fontId="0" fillId="8" borderId="3" xfId="0" applyNumberFormat="1" applyFill="1" applyBorder="1" applyAlignment="1" applyProtection="1">
      <alignment horizontal="center"/>
    </xf>
    <xf numFmtId="164" fontId="0" fillId="9" borderId="8" xfId="0" applyNumberFormat="1" applyFill="1" applyBorder="1" applyAlignment="1" applyProtection="1">
      <alignment horizontal="center"/>
    </xf>
    <xf numFmtId="0" fontId="0" fillId="10" borderId="0" xfId="0" applyFill="1"/>
    <xf numFmtId="49" fontId="0" fillId="10" borderId="0" xfId="0" applyNumberFormat="1" applyFill="1" applyAlignment="1">
      <alignment horizontal="center"/>
    </xf>
    <xf numFmtId="49" fontId="0" fillId="10" borderId="0" xfId="0" applyNumberFormat="1" applyFill="1"/>
    <xf numFmtId="164" fontId="0" fillId="10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0" fontId="0" fillId="5" borderId="0" xfId="0" applyFill="1"/>
    <xf numFmtId="0" fontId="0" fillId="5" borderId="28" xfId="0" applyFill="1" applyBorder="1"/>
    <xf numFmtId="2" fontId="0" fillId="5" borderId="28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 vertical="center" wrapText="1"/>
    </xf>
    <xf numFmtId="49" fontId="0" fillId="10" borderId="0" xfId="0" applyNumberFormat="1" applyFill="1" applyBorder="1" applyAlignment="1">
      <alignment horizontal="center"/>
    </xf>
    <xf numFmtId="2" fontId="0" fillId="10" borderId="34" xfId="0" applyNumberFormat="1" applyFill="1" applyBorder="1" applyAlignment="1">
      <alignment horizontal="center"/>
    </xf>
    <xf numFmtId="2" fontId="0" fillId="10" borderId="35" xfId="0" applyNumberFormat="1" applyFill="1" applyBorder="1" applyAlignment="1">
      <alignment horizontal="center"/>
    </xf>
    <xf numFmtId="2" fontId="0" fillId="10" borderId="32" xfId="0" applyNumberForma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0" fillId="5" borderId="29" xfId="0" applyNumberFormat="1" applyFill="1" applyBorder="1" applyAlignment="1" applyProtection="1">
      <alignment horizontal="center"/>
    </xf>
    <xf numFmtId="0" fontId="0" fillId="5" borderId="30" xfId="0" applyNumberForma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2" fontId="0" fillId="5" borderId="29" xfId="0" applyNumberFormat="1" applyFill="1" applyBorder="1" applyAlignment="1">
      <alignment horizontal="center"/>
    </xf>
    <xf numFmtId="0" fontId="0" fillId="5" borderId="30" xfId="0" applyNumberFormat="1" applyFill="1" applyBorder="1" applyAlignment="1">
      <alignment horizontal="center"/>
    </xf>
    <xf numFmtId="0" fontId="0" fillId="7" borderId="6" xfId="0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8" borderId="21" xfId="0" applyFill="1" applyBorder="1" applyAlignment="1" applyProtection="1">
      <alignment horizontal="center"/>
    </xf>
    <xf numFmtId="0" fontId="0" fillId="8" borderId="22" xfId="0" applyFill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</xf>
    <xf numFmtId="0" fontId="0" fillId="9" borderId="19" xfId="0" applyFill="1" applyBorder="1" applyAlignment="1" applyProtection="1">
      <alignment horizontal="center"/>
    </xf>
    <xf numFmtId="0" fontId="0" fillId="9" borderId="20" xfId="0" applyFill="1" applyBorder="1" applyAlignment="1" applyProtection="1">
      <alignment horizontal="center"/>
    </xf>
    <xf numFmtId="0" fontId="0" fillId="9" borderId="11" xfId="0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0" fontId="0" fillId="9" borderId="7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0" fillId="8" borderId="2" xfId="0" applyFill="1" applyBorder="1" applyAlignment="1" applyProtection="1">
      <alignment horizontal="center"/>
    </xf>
    <xf numFmtId="0" fontId="0" fillId="4" borderId="23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showRowColHeaders="0" tabSelected="1" workbookViewId="0">
      <selection activeCell="M22" sqref="M22"/>
    </sheetView>
  </sheetViews>
  <sheetFormatPr baseColWidth="10" defaultRowHeight="15" x14ac:dyDescent="0.25"/>
  <cols>
    <col min="1" max="1" width="7.42578125" customWidth="1"/>
    <col min="2" max="2" width="13.42578125" customWidth="1"/>
    <col min="3" max="3" width="4.5703125" style="18" customWidth="1"/>
    <col min="4" max="4" width="4" style="2" customWidth="1"/>
    <col min="5" max="5" width="9.5703125" style="12" customWidth="1"/>
    <col min="6" max="6" width="2.85546875" style="12" customWidth="1"/>
    <col min="7" max="7" width="11.42578125" style="8"/>
    <col min="8" max="10" width="11.42578125" hidden="1" customWidth="1"/>
  </cols>
  <sheetData>
    <row r="1" spans="1:11" ht="38.25" customHeight="1" thickBot="1" x14ac:dyDescent="0.3">
      <c r="A1" s="71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 thickBot="1" x14ac:dyDescent="0.3">
      <c r="A2" s="28"/>
      <c r="B2" s="92" t="s">
        <v>19</v>
      </c>
      <c r="C2" s="93"/>
      <c r="D2" s="93"/>
      <c r="E2" s="93"/>
      <c r="F2" s="93"/>
      <c r="G2" s="94"/>
      <c r="K2" s="28"/>
    </row>
    <row r="3" spans="1:11" x14ac:dyDescent="0.25">
      <c r="A3" s="28"/>
      <c r="B3" s="85" t="s">
        <v>26</v>
      </c>
      <c r="C3" s="86"/>
      <c r="D3" s="86"/>
      <c r="E3" s="86"/>
      <c r="F3" s="87"/>
      <c r="G3" s="22">
        <v>0.28888888888888892</v>
      </c>
      <c r="K3" s="28"/>
    </row>
    <row r="4" spans="1:11" ht="15.75" thickBot="1" x14ac:dyDescent="0.3">
      <c r="A4" s="28"/>
      <c r="B4" s="60" t="s">
        <v>27</v>
      </c>
      <c r="C4" s="61"/>
      <c r="D4" s="61"/>
      <c r="E4" s="61"/>
      <c r="F4" s="62"/>
      <c r="G4" s="23">
        <v>3.5</v>
      </c>
      <c r="K4" s="28"/>
    </row>
    <row r="5" spans="1:11" x14ac:dyDescent="0.25">
      <c r="A5" s="28"/>
      <c r="B5" s="85" t="s">
        <v>3</v>
      </c>
      <c r="C5" s="86"/>
      <c r="D5" s="86"/>
      <c r="E5" s="86"/>
      <c r="F5" s="87"/>
      <c r="G5" s="22">
        <v>0.52638888888888891</v>
      </c>
      <c r="K5" s="28"/>
    </row>
    <row r="6" spans="1:11" ht="15.75" thickBot="1" x14ac:dyDescent="0.3">
      <c r="A6" s="28"/>
      <c r="B6" s="60" t="s">
        <v>4</v>
      </c>
      <c r="C6" s="61"/>
      <c r="D6" s="61"/>
      <c r="E6" s="61"/>
      <c r="F6" s="62"/>
      <c r="G6" s="23">
        <v>9.5</v>
      </c>
      <c r="H6" s="6"/>
      <c r="K6" s="28"/>
    </row>
    <row r="7" spans="1:11" x14ac:dyDescent="0.25">
      <c r="A7" s="28"/>
      <c r="B7" s="77" t="s">
        <v>25</v>
      </c>
      <c r="C7" s="78"/>
      <c r="D7" s="78"/>
      <c r="E7" s="78"/>
      <c r="F7" s="78"/>
      <c r="G7" s="24">
        <f>G6-G4</f>
        <v>6</v>
      </c>
      <c r="H7" s="6"/>
      <c r="K7" s="28"/>
    </row>
    <row r="8" spans="1:11" ht="18" thickBot="1" x14ac:dyDescent="0.3">
      <c r="A8" s="28"/>
      <c r="B8" s="75" t="s">
        <v>30</v>
      </c>
      <c r="C8" s="76"/>
      <c r="D8" s="76"/>
      <c r="E8" s="76"/>
      <c r="F8" s="76"/>
      <c r="G8" s="25">
        <f>(G6-G4)/12</f>
        <v>0.5</v>
      </c>
      <c r="H8" s="6"/>
      <c r="K8" s="28"/>
    </row>
    <row r="9" spans="1:11" x14ac:dyDescent="0.25">
      <c r="A9" s="28"/>
      <c r="B9" s="85" t="s">
        <v>28</v>
      </c>
      <c r="C9" s="86"/>
      <c r="D9" s="86"/>
      <c r="E9" s="86"/>
      <c r="F9" s="87"/>
      <c r="G9" s="22">
        <v>0.80069444444444438</v>
      </c>
      <c r="H9" s="6"/>
      <c r="K9" s="28"/>
    </row>
    <row r="10" spans="1:11" ht="15.75" thickBot="1" x14ac:dyDescent="0.3">
      <c r="A10" s="28"/>
      <c r="B10" s="60" t="s">
        <v>29</v>
      </c>
      <c r="C10" s="61"/>
      <c r="D10" s="61"/>
      <c r="E10" s="61"/>
      <c r="F10" s="62"/>
      <c r="G10" s="23">
        <v>3.9</v>
      </c>
      <c r="K10" s="28"/>
    </row>
    <row r="11" spans="1:11" x14ac:dyDescent="0.25">
      <c r="A11" s="28"/>
      <c r="B11" s="77" t="s">
        <v>32</v>
      </c>
      <c r="C11" s="78"/>
      <c r="D11" s="78"/>
      <c r="E11" s="78"/>
      <c r="F11" s="78"/>
      <c r="G11" s="24">
        <f>G6-G10</f>
        <v>5.6</v>
      </c>
      <c r="H11" s="6"/>
      <c r="K11" s="28"/>
    </row>
    <row r="12" spans="1:11" ht="18" thickBot="1" x14ac:dyDescent="0.3">
      <c r="A12" s="28"/>
      <c r="B12" s="75" t="s">
        <v>31</v>
      </c>
      <c r="C12" s="76"/>
      <c r="D12" s="76"/>
      <c r="E12" s="76"/>
      <c r="F12" s="76"/>
      <c r="G12" s="25">
        <f>(G6-G10)/12</f>
        <v>0.46666666666666662</v>
      </c>
      <c r="H12" s="6"/>
      <c r="K12" s="28"/>
    </row>
    <row r="13" spans="1:11" x14ac:dyDescent="0.25">
      <c r="A13" s="28"/>
      <c r="B13" s="79" t="s">
        <v>24</v>
      </c>
      <c r="C13" s="80"/>
      <c r="D13" s="80"/>
      <c r="E13" s="80"/>
      <c r="F13" s="81"/>
      <c r="G13" s="26">
        <f>G5-G3</f>
        <v>0.23749999999999999</v>
      </c>
      <c r="H13" s="1">
        <f>G14/2</f>
        <v>1.9791666666666666E-2</v>
      </c>
      <c r="I13" s="1">
        <f>G14</f>
        <v>3.9583333333333331E-2</v>
      </c>
      <c r="J13" s="1">
        <f>3*G14</f>
        <v>0.11874999999999999</v>
      </c>
      <c r="K13" s="28"/>
    </row>
    <row r="14" spans="1:11" ht="15.75" thickBot="1" x14ac:dyDescent="0.3">
      <c r="A14" s="28"/>
      <c r="B14" s="82" t="s">
        <v>37</v>
      </c>
      <c r="C14" s="83"/>
      <c r="D14" s="83"/>
      <c r="E14" s="83"/>
      <c r="F14" s="84"/>
      <c r="G14" s="27">
        <f>G13/6</f>
        <v>3.9583333333333331E-2</v>
      </c>
      <c r="H14" s="6"/>
      <c r="K14" s="28"/>
    </row>
    <row r="15" spans="1:11" x14ac:dyDescent="0.25">
      <c r="A15" s="28"/>
      <c r="B15" s="90" t="s">
        <v>20</v>
      </c>
      <c r="C15" s="91"/>
      <c r="D15" s="91"/>
      <c r="E15" s="91"/>
      <c r="F15" s="91"/>
      <c r="G15" s="26">
        <f>G9-G5</f>
        <v>0.27430555555555547</v>
      </c>
      <c r="H15" s="1">
        <f>G16/2</f>
        <v>2.285879629629629E-2</v>
      </c>
      <c r="I15" s="1">
        <f>G16</f>
        <v>4.5717592592592581E-2</v>
      </c>
      <c r="J15" s="1">
        <f>3*G16</f>
        <v>0.13715277777777773</v>
      </c>
      <c r="K15" s="28"/>
    </row>
    <row r="16" spans="1:11" ht="15.75" thickBot="1" x14ac:dyDescent="0.3">
      <c r="A16" s="28"/>
      <c r="B16" s="88" t="s">
        <v>38</v>
      </c>
      <c r="C16" s="89"/>
      <c r="D16" s="89"/>
      <c r="E16" s="89"/>
      <c r="F16" s="89"/>
      <c r="G16" s="27">
        <f>G15/6</f>
        <v>4.5717592592592581E-2</v>
      </c>
      <c r="H16" s="6"/>
      <c r="K16" s="28"/>
    </row>
    <row r="17" spans="1:14" ht="4.5" customHeight="1" thickBot="1" x14ac:dyDescent="0.3">
      <c r="A17" s="28"/>
      <c r="B17" s="28"/>
      <c r="C17" s="29"/>
      <c r="D17" s="30"/>
      <c r="E17" s="31"/>
      <c r="F17" s="31"/>
      <c r="G17" s="32"/>
      <c r="K17" s="28"/>
    </row>
    <row r="18" spans="1:14" ht="15" customHeight="1" x14ac:dyDescent="0.25">
      <c r="A18" s="28"/>
      <c r="B18" s="51" t="s">
        <v>35</v>
      </c>
      <c r="C18" s="19" t="s">
        <v>0</v>
      </c>
      <c r="D18" s="3" t="s">
        <v>17</v>
      </c>
      <c r="E18" s="13">
        <f>G3</f>
        <v>0.28888888888888892</v>
      </c>
      <c r="F18" s="45" t="s">
        <v>16</v>
      </c>
      <c r="G18" s="9">
        <f>E18+H13</f>
        <v>0.30868055555555557</v>
      </c>
      <c r="K18" s="28"/>
    </row>
    <row r="19" spans="1:14" x14ac:dyDescent="0.25">
      <c r="A19" s="28"/>
      <c r="B19" s="52"/>
      <c r="C19" s="20" t="s">
        <v>1</v>
      </c>
      <c r="D19" s="4" t="s">
        <v>17</v>
      </c>
      <c r="E19" s="14">
        <f>G18</f>
        <v>0.30868055555555557</v>
      </c>
      <c r="F19" s="16" t="s">
        <v>16</v>
      </c>
      <c r="G19" s="10">
        <f>E19+I13</f>
        <v>0.34826388888888893</v>
      </c>
      <c r="K19" s="28"/>
    </row>
    <row r="20" spans="1:14" x14ac:dyDescent="0.25">
      <c r="A20" s="28"/>
      <c r="B20" s="52"/>
      <c r="C20" s="20" t="s">
        <v>2</v>
      </c>
      <c r="D20" s="4" t="s">
        <v>17</v>
      </c>
      <c r="E20" s="14">
        <f>G19</f>
        <v>0.34826388888888893</v>
      </c>
      <c r="F20" s="16" t="s">
        <v>16</v>
      </c>
      <c r="G20" s="10">
        <f>E20+J13</f>
        <v>0.46701388888888895</v>
      </c>
      <c r="K20" s="28"/>
      <c r="N20" s="7"/>
    </row>
    <row r="21" spans="1:14" x14ac:dyDescent="0.25">
      <c r="A21" s="28"/>
      <c r="B21" s="52"/>
      <c r="C21" s="20" t="s">
        <v>1</v>
      </c>
      <c r="D21" s="4" t="s">
        <v>17</v>
      </c>
      <c r="E21" s="14">
        <f>G20</f>
        <v>0.46701388888888895</v>
      </c>
      <c r="F21" s="16" t="s">
        <v>16</v>
      </c>
      <c r="G21" s="10">
        <f>E21+I13</f>
        <v>0.50659722222222225</v>
      </c>
      <c r="K21" s="28"/>
    </row>
    <row r="22" spans="1:14" ht="15.75" thickBot="1" x14ac:dyDescent="0.3">
      <c r="A22" s="28"/>
      <c r="B22" s="53"/>
      <c r="C22" s="21" t="s">
        <v>0</v>
      </c>
      <c r="D22" s="5" t="s">
        <v>17</v>
      </c>
      <c r="E22" s="15">
        <f>G21</f>
        <v>0.50659722222222225</v>
      </c>
      <c r="F22" s="17" t="s">
        <v>16</v>
      </c>
      <c r="G22" s="11">
        <f>E22+H13</f>
        <v>0.52638888888888891</v>
      </c>
      <c r="J22" s="6"/>
      <c r="K22" s="28"/>
    </row>
    <row r="23" spans="1:14" s="33" customFormat="1" ht="5.25" customHeight="1" thickBot="1" x14ac:dyDescent="0.3">
      <c r="A23" s="28"/>
      <c r="B23" s="28"/>
      <c r="C23" s="29"/>
      <c r="D23" s="30"/>
      <c r="E23" s="31"/>
      <c r="F23" s="31"/>
      <c r="G23" s="32"/>
      <c r="H23" s="28"/>
      <c r="I23" s="28"/>
      <c r="J23" s="28"/>
      <c r="K23" s="28"/>
    </row>
    <row r="24" spans="1:14" ht="15" customHeight="1" x14ac:dyDescent="0.25">
      <c r="A24" s="28"/>
      <c r="B24" s="51" t="s">
        <v>36</v>
      </c>
      <c r="C24" s="19" t="s">
        <v>5</v>
      </c>
      <c r="D24" s="3" t="s">
        <v>17</v>
      </c>
      <c r="E24" s="13">
        <f>G5</f>
        <v>0.52638888888888891</v>
      </c>
      <c r="F24" s="45" t="s">
        <v>16</v>
      </c>
      <c r="G24" s="9">
        <f>E24+H13</f>
        <v>0.54618055555555556</v>
      </c>
      <c r="K24" s="28"/>
    </row>
    <row r="25" spans="1:14" x14ac:dyDescent="0.25">
      <c r="A25" s="28"/>
      <c r="B25" s="52"/>
      <c r="C25" s="20" t="s">
        <v>6</v>
      </c>
      <c r="D25" s="4" t="s">
        <v>17</v>
      </c>
      <c r="E25" s="14">
        <f>G24</f>
        <v>0.54618055555555556</v>
      </c>
      <c r="F25" s="16" t="s">
        <v>16</v>
      </c>
      <c r="G25" s="10">
        <f>E25+I13</f>
        <v>0.58576388888888886</v>
      </c>
      <c r="K25" s="28"/>
    </row>
    <row r="26" spans="1:14" x14ac:dyDescent="0.25">
      <c r="A26" s="28"/>
      <c r="B26" s="52"/>
      <c r="C26" s="20" t="s">
        <v>7</v>
      </c>
      <c r="D26" s="4" t="s">
        <v>17</v>
      </c>
      <c r="E26" s="14">
        <f>G25</f>
        <v>0.58576388888888886</v>
      </c>
      <c r="F26" s="16" t="s">
        <v>16</v>
      </c>
      <c r="G26" s="10">
        <f>E26+J13</f>
        <v>0.70451388888888888</v>
      </c>
      <c r="K26" s="28"/>
    </row>
    <row r="27" spans="1:14" x14ac:dyDescent="0.25">
      <c r="A27" s="28"/>
      <c r="B27" s="52"/>
      <c r="C27" s="20" t="s">
        <v>6</v>
      </c>
      <c r="D27" s="4" t="s">
        <v>17</v>
      </c>
      <c r="E27" s="14">
        <f>G26</f>
        <v>0.70451388888888888</v>
      </c>
      <c r="F27" s="16" t="s">
        <v>16</v>
      </c>
      <c r="G27" s="10">
        <f>E27+I13</f>
        <v>0.74409722222222219</v>
      </c>
      <c r="K27" s="28"/>
    </row>
    <row r="28" spans="1:14" ht="15.75" thickBot="1" x14ac:dyDescent="0.3">
      <c r="A28" s="28"/>
      <c r="B28" s="53"/>
      <c r="C28" s="21" t="s">
        <v>5</v>
      </c>
      <c r="D28" s="5" t="s">
        <v>18</v>
      </c>
      <c r="E28" s="15">
        <f>G27</f>
        <v>0.74409722222222219</v>
      </c>
      <c r="F28" s="17" t="s">
        <v>16</v>
      </c>
      <c r="G28" s="11">
        <f>E28+H13</f>
        <v>0.76388888888888884</v>
      </c>
      <c r="K28" s="28"/>
    </row>
    <row r="29" spans="1:14" ht="3.75" customHeight="1" thickBot="1" x14ac:dyDescent="0.3">
      <c r="A29" s="28"/>
      <c r="B29" s="28"/>
      <c r="C29" s="29"/>
      <c r="D29" s="30"/>
      <c r="E29" s="31"/>
      <c r="F29" s="31"/>
      <c r="G29" s="32"/>
      <c r="K29" s="28"/>
    </row>
    <row r="30" spans="1:14" ht="15.75" thickBot="1" x14ac:dyDescent="0.3">
      <c r="A30" s="28"/>
      <c r="B30" s="35" t="s">
        <v>21</v>
      </c>
      <c r="C30" s="58">
        <f>G4</f>
        <v>3.5</v>
      </c>
      <c r="D30" s="59"/>
      <c r="E30" s="41" t="s">
        <v>14</v>
      </c>
      <c r="F30" s="63" t="s">
        <v>15</v>
      </c>
      <c r="G30" s="64"/>
      <c r="K30" s="28"/>
    </row>
    <row r="31" spans="1:14" ht="15" customHeight="1" x14ac:dyDescent="0.25">
      <c r="A31" s="28"/>
      <c r="B31" s="48" t="s">
        <v>33</v>
      </c>
      <c r="C31" s="54" t="s">
        <v>8</v>
      </c>
      <c r="D31" s="55"/>
      <c r="E31" s="42">
        <f>G4+G8</f>
        <v>4</v>
      </c>
      <c r="F31" s="65">
        <f>E31-G4</f>
        <v>0.5</v>
      </c>
      <c r="G31" s="66"/>
      <c r="K31" s="28"/>
    </row>
    <row r="32" spans="1:14" x14ac:dyDescent="0.25">
      <c r="A32" s="28"/>
      <c r="B32" s="49"/>
      <c r="C32" s="46" t="s">
        <v>9</v>
      </c>
      <c r="D32" s="47"/>
      <c r="E32" s="43">
        <f>E31+(G8*2)</f>
        <v>5</v>
      </c>
      <c r="F32" s="67">
        <f>E32-E31</f>
        <v>1</v>
      </c>
      <c r="G32" s="68"/>
      <c r="K32" s="28"/>
    </row>
    <row r="33" spans="1:11" x14ac:dyDescent="0.25">
      <c r="A33" s="28"/>
      <c r="B33" s="49"/>
      <c r="C33" s="46" t="s">
        <v>10</v>
      </c>
      <c r="D33" s="47"/>
      <c r="E33" s="43">
        <f>E32+(G8*3)</f>
        <v>6.5</v>
      </c>
      <c r="F33" s="67">
        <f>E33-E32</f>
        <v>1.5</v>
      </c>
      <c r="G33" s="68"/>
      <c r="K33" s="28"/>
    </row>
    <row r="34" spans="1:11" x14ac:dyDescent="0.25">
      <c r="A34" s="28"/>
      <c r="B34" s="49"/>
      <c r="C34" s="46" t="s">
        <v>11</v>
      </c>
      <c r="D34" s="47"/>
      <c r="E34" s="43">
        <f>E33+(G8*3)</f>
        <v>8</v>
      </c>
      <c r="F34" s="67">
        <f>E34-E33</f>
        <v>1.5</v>
      </c>
      <c r="G34" s="68"/>
      <c r="K34" s="28"/>
    </row>
    <row r="35" spans="1:11" x14ac:dyDescent="0.25">
      <c r="A35" s="28"/>
      <c r="B35" s="49"/>
      <c r="C35" s="46" t="s">
        <v>12</v>
      </c>
      <c r="D35" s="47"/>
      <c r="E35" s="43">
        <f>E34+(G8*2)</f>
        <v>9</v>
      </c>
      <c r="F35" s="67">
        <f>E35-E34</f>
        <v>1</v>
      </c>
      <c r="G35" s="68"/>
      <c r="K35" s="28"/>
    </row>
    <row r="36" spans="1:11" ht="15.75" thickBot="1" x14ac:dyDescent="0.3">
      <c r="A36" s="28"/>
      <c r="B36" s="50"/>
      <c r="C36" s="56" t="s">
        <v>13</v>
      </c>
      <c r="D36" s="57"/>
      <c r="E36" s="44">
        <f>E35+G8</f>
        <v>9.5</v>
      </c>
      <c r="F36" s="69">
        <f>E36-E35</f>
        <v>0.5</v>
      </c>
      <c r="G36" s="70"/>
      <c r="K36" s="28"/>
    </row>
    <row r="37" spans="1:11" ht="6.75" customHeight="1" thickBot="1" x14ac:dyDescent="0.3">
      <c r="A37" s="28"/>
      <c r="B37" s="36"/>
      <c r="C37" s="37"/>
      <c r="D37" s="37"/>
      <c r="E37" s="38"/>
      <c r="F37" s="39"/>
      <c r="G37" s="40"/>
      <c r="K37" s="28"/>
    </row>
    <row r="38" spans="1:11" ht="15.75" thickBot="1" x14ac:dyDescent="0.3">
      <c r="A38" s="28"/>
      <c r="B38" s="34" t="s">
        <v>22</v>
      </c>
      <c r="C38" s="73">
        <f>G6</f>
        <v>9.5</v>
      </c>
      <c r="D38" s="74"/>
      <c r="E38" s="41" t="s">
        <v>14</v>
      </c>
      <c r="F38" s="63" t="s">
        <v>15</v>
      </c>
      <c r="G38" s="64"/>
      <c r="K38" s="28"/>
    </row>
    <row r="39" spans="1:11" ht="15" customHeight="1" x14ac:dyDescent="0.25">
      <c r="A39" s="28"/>
      <c r="B39" s="48" t="s">
        <v>34</v>
      </c>
      <c r="C39" s="54" t="s">
        <v>8</v>
      </c>
      <c r="D39" s="55"/>
      <c r="E39" s="42">
        <f>G6-G12</f>
        <v>9.0333333333333332</v>
      </c>
      <c r="F39" s="65">
        <f>G6-E39</f>
        <v>0.46666666666666679</v>
      </c>
      <c r="G39" s="66"/>
      <c r="K39" s="28"/>
    </row>
    <row r="40" spans="1:11" x14ac:dyDescent="0.25">
      <c r="A40" s="28"/>
      <c r="B40" s="49"/>
      <c r="C40" s="46" t="s">
        <v>9</v>
      </c>
      <c r="D40" s="47"/>
      <c r="E40" s="43">
        <f>E39-(G12*2)</f>
        <v>8.1</v>
      </c>
      <c r="F40" s="67">
        <f>E40-E39</f>
        <v>-0.93333333333333357</v>
      </c>
      <c r="G40" s="68"/>
      <c r="K40" s="28"/>
    </row>
    <row r="41" spans="1:11" x14ac:dyDescent="0.25">
      <c r="A41" s="28"/>
      <c r="B41" s="49"/>
      <c r="C41" s="46" t="s">
        <v>10</v>
      </c>
      <c r="D41" s="47"/>
      <c r="E41" s="43">
        <f>E40-(G12*3)</f>
        <v>6.6999999999999993</v>
      </c>
      <c r="F41" s="67">
        <f>E41-E40</f>
        <v>-1.4000000000000004</v>
      </c>
      <c r="G41" s="68"/>
      <c r="K41" s="28"/>
    </row>
    <row r="42" spans="1:11" x14ac:dyDescent="0.25">
      <c r="A42" s="28"/>
      <c r="B42" s="49"/>
      <c r="C42" s="46" t="s">
        <v>11</v>
      </c>
      <c r="D42" s="47"/>
      <c r="E42" s="43">
        <f>E41-(G12*3)</f>
        <v>5.2999999999999989</v>
      </c>
      <c r="F42" s="67">
        <f>E42-E41</f>
        <v>-1.4000000000000004</v>
      </c>
      <c r="G42" s="68"/>
      <c r="K42" s="28"/>
    </row>
    <row r="43" spans="1:11" x14ac:dyDescent="0.25">
      <c r="A43" s="28"/>
      <c r="B43" s="49"/>
      <c r="C43" s="46" t="s">
        <v>12</v>
      </c>
      <c r="D43" s="47"/>
      <c r="E43" s="43">
        <f>E42-(G12*2)</f>
        <v>4.3666666666666654</v>
      </c>
      <c r="F43" s="67">
        <f>E43-E42</f>
        <v>-0.93333333333333357</v>
      </c>
      <c r="G43" s="68"/>
      <c r="K43" s="28"/>
    </row>
    <row r="44" spans="1:11" ht="15.75" thickBot="1" x14ac:dyDescent="0.3">
      <c r="A44" s="28"/>
      <c r="B44" s="50"/>
      <c r="C44" s="56" t="s">
        <v>13</v>
      </c>
      <c r="D44" s="57"/>
      <c r="E44" s="44">
        <f>E43-G12</f>
        <v>3.8999999999999986</v>
      </c>
      <c r="F44" s="69">
        <f>E44-E43</f>
        <v>-0.46666666666666679</v>
      </c>
      <c r="G44" s="70"/>
      <c r="K44" s="28"/>
    </row>
    <row r="45" spans="1:11" x14ac:dyDescent="0.25">
      <c r="A45" s="28"/>
      <c r="B45" s="28"/>
      <c r="C45" s="29"/>
      <c r="D45" s="30"/>
      <c r="E45" s="31"/>
      <c r="F45" s="31"/>
      <c r="G45" s="32"/>
      <c r="K45" s="28"/>
    </row>
    <row r="46" spans="1:11" x14ac:dyDescent="0.25">
      <c r="A46" s="28"/>
      <c r="B46" s="28"/>
      <c r="C46" s="29"/>
      <c r="D46" s="30"/>
      <c r="E46" s="31"/>
      <c r="F46" s="31"/>
      <c r="G46" s="32"/>
      <c r="K46" s="28"/>
    </row>
  </sheetData>
  <mergeCells count="48">
    <mergeCell ref="A1:K1"/>
    <mergeCell ref="C38:D38"/>
    <mergeCell ref="B8:F8"/>
    <mergeCell ref="B7:F7"/>
    <mergeCell ref="B11:F11"/>
    <mergeCell ref="B12:F12"/>
    <mergeCell ref="B13:F13"/>
    <mergeCell ref="B14:F14"/>
    <mergeCell ref="B9:F9"/>
    <mergeCell ref="B10:F10"/>
    <mergeCell ref="B16:F16"/>
    <mergeCell ref="B15:F15"/>
    <mergeCell ref="B2:G2"/>
    <mergeCell ref="B3:F3"/>
    <mergeCell ref="B4:F4"/>
    <mergeCell ref="B5:F5"/>
    <mergeCell ref="B6:F6"/>
    <mergeCell ref="C44:D44"/>
    <mergeCell ref="F30:G30"/>
    <mergeCell ref="F31:G31"/>
    <mergeCell ref="F32:G32"/>
    <mergeCell ref="F33:G33"/>
    <mergeCell ref="F34:G34"/>
    <mergeCell ref="F35:G35"/>
    <mergeCell ref="F36:G36"/>
    <mergeCell ref="F38:G38"/>
    <mergeCell ref="F39:G39"/>
    <mergeCell ref="F40:G40"/>
    <mergeCell ref="F41:G41"/>
    <mergeCell ref="F42:G42"/>
    <mergeCell ref="F43:G43"/>
    <mergeCell ref="F44:G44"/>
    <mergeCell ref="C43:D43"/>
    <mergeCell ref="B39:B44"/>
    <mergeCell ref="B31:B36"/>
    <mergeCell ref="B18:B22"/>
    <mergeCell ref="B24:B28"/>
    <mergeCell ref="C31:D31"/>
    <mergeCell ref="C32:D32"/>
    <mergeCell ref="C33:D33"/>
    <mergeCell ref="C34:D34"/>
    <mergeCell ref="C35:D35"/>
    <mergeCell ref="C36:D36"/>
    <mergeCell ref="C30:D30"/>
    <mergeCell ref="C39:D39"/>
    <mergeCell ref="C40:D40"/>
    <mergeCell ref="C41:D41"/>
    <mergeCell ref="C42:D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Neveux Thierry</dc:creator>
  <cp:lastModifiedBy>Neveux Thierry</cp:lastModifiedBy>
  <dcterms:created xsi:type="dcterms:W3CDTF">2018-08-13T08:35:05Z</dcterms:created>
  <dcterms:modified xsi:type="dcterms:W3CDTF">2018-08-13T14:41:15Z</dcterms:modified>
</cp:coreProperties>
</file>